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6275" windowHeight="123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8" i="1" l="1"/>
  <c r="F18" i="1" s="1"/>
  <c r="G18" i="1" s="1"/>
  <c r="H18" i="1" s="1"/>
  <c r="I18" i="1" s="1"/>
  <c r="J18" i="1" s="1"/>
  <c r="K18" i="1" s="1"/>
  <c r="L18" i="1" s="1"/>
  <c r="E17" i="1"/>
  <c r="D18" i="1"/>
  <c r="D19" i="1" s="1"/>
  <c r="D17" i="1"/>
  <c r="E9" i="1"/>
  <c r="F9" i="1" s="1"/>
  <c r="G9" i="1" s="1"/>
  <c r="H9" i="1" s="1"/>
  <c r="I9" i="1" s="1"/>
  <c r="J9" i="1" s="1"/>
  <c r="K9" i="1" s="1"/>
  <c r="L9" i="1" s="1"/>
  <c r="D9" i="1"/>
  <c r="D8" i="1"/>
  <c r="C19" i="1"/>
  <c r="C10" i="1"/>
  <c r="C21" i="1" s="1"/>
  <c r="C22" i="1" s="1"/>
  <c r="E19" i="1" l="1"/>
  <c r="F17" i="1"/>
  <c r="G17" i="1" s="1"/>
  <c r="H17" i="1" s="1"/>
  <c r="I17" i="1" s="1"/>
  <c r="J17" i="1" s="1"/>
  <c r="K17" i="1" s="1"/>
  <c r="L17" i="1" s="1"/>
  <c r="F19" i="1"/>
  <c r="D10" i="1"/>
  <c r="D21" i="1" s="1"/>
  <c r="D22" i="1" s="1"/>
  <c r="E8" i="1"/>
  <c r="G19" i="1" l="1"/>
  <c r="F8" i="1"/>
  <c r="G8" i="1" s="1"/>
  <c r="H8" i="1" s="1"/>
  <c r="I8" i="1" s="1"/>
  <c r="J8" i="1" s="1"/>
  <c r="K8" i="1" s="1"/>
  <c r="L8" i="1" s="1"/>
  <c r="E10" i="1"/>
  <c r="E21" i="1" s="1"/>
  <c r="E22" i="1" s="1"/>
  <c r="H19" i="1" l="1"/>
  <c r="F10" i="1"/>
  <c r="F21" i="1" s="1"/>
  <c r="F22" i="1" s="1"/>
  <c r="G10" i="1"/>
  <c r="G21" i="1" s="1"/>
  <c r="I19" i="1" l="1"/>
  <c r="G22" i="1"/>
  <c r="H10" i="1"/>
  <c r="H21" i="1" s="1"/>
  <c r="J19" i="1" l="1"/>
  <c r="H22" i="1"/>
  <c r="I10" i="1"/>
  <c r="I21" i="1" s="1"/>
  <c r="K19" i="1" l="1"/>
  <c r="L19" i="1"/>
  <c r="I22" i="1"/>
  <c r="J10" i="1"/>
  <c r="J21" i="1" s="1"/>
  <c r="J22" i="1" l="1"/>
  <c r="K10" i="1"/>
  <c r="K21" i="1" s="1"/>
  <c r="L10" i="1"/>
  <c r="L21" i="1" s="1"/>
  <c r="K22" i="1" l="1"/>
  <c r="L22" i="1" s="1"/>
</calcChain>
</file>

<file path=xl/sharedStrings.xml><?xml version="1.0" encoding="utf-8"?>
<sst xmlns="http://schemas.openxmlformats.org/spreadsheetml/2006/main" count="37" uniqueCount="21">
  <si>
    <t>Life Cycle Return Analysis</t>
  </si>
  <si>
    <t>Good Guys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</si>
  <si>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</si>
  <si>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</si>
  <si>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</si>
  <si>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</si>
  <si>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</si>
  <si>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</si>
  <si>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</si>
  <si>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</si>
  <si>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</si>
  <si>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</si>
  <si>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Initial Costs</t>
  </si>
  <si>
    <t>Set Up Costs</t>
  </si>
  <si>
    <t>Revenue Gain</t>
  </si>
  <si>
    <t>Competitor X</t>
  </si>
  <si>
    <t>Benefit</t>
  </si>
  <si>
    <t>Difference</t>
  </si>
  <si>
    <t>Cumulative Difference</t>
  </si>
  <si>
    <t>Annual Operating Costs</t>
  </si>
  <si>
    <t>Maintenance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</si>
</sst>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38" fontId="0" fillId="0" borderId="0" xfId="1" applyNumberFormat="1" applyFont="1"/>
    <xf numFmtId="38" fontId="0" fillId="0" borderId="1" xfId="1" applyNumberFormat="1" applyFont="1" applyBorder="1"/>
    <xf numFmtId="38" fontId="0" fillId="0" borderId="0" xfId="1" applyNumberFormat="1" applyFont="1" applyBorder="1"/>
    <xf numFmtId="38" fontId="0" fillId="0" borderId="6" xfId="1" applyNumberFormat="1" applyFont="1" applyBorder="1"/>
    <xf numFmtId="38" fontId="2" fillId="0" borderId="0" xfId="1" applyNumberFormat="1" applyFont="1" applyBorder="1"/>
    <xf numFmtId="38" fontId="2" fillId="0" borderId="6" xfId="1" applyNumberFormat="1" applyFont="1" applyBorder="1"/>
    <xf numFmtId="38" fontId="2" fillId="0" borderId="5" xfId="1" applyNumberFormat="1" applyFont="1" applyBorder="1"/>
    <xf numFmtId="38" fontId="0" fillId="0" borderId="8" xfId="1" applyNumberFormat="1" applyFont="1" applyBorder="1"/>
    <xf numFmtId="38" fontId="0" fillId="0" borderId="7" xfId="1" applyNumberFormat="1" applyFont="1" applyBorder="1"/>
    <xf numFmtId="38" fontId="2" fillId="3" borderId="12" xfId="1" applyNumberFormat="1" applyFont="1" applyFill="1" applyBorder="1"/>
    <xf numFmtId="38" fontId="2" fillId="3" borderId="13" xfId="1" applyNumberFormat="1" applyFont="1" applyFill="1" applyBorder="1"/>
    <xf numFmtId="38" fontId="2" fillId="3" borderId="14" xfId="1" applyNumberFormat="1" applyFont="1" applyFill="1" applyBorder="1"/>
    <xf numFmtId="38" fontId="2" fillId="2" borderId="9" xfId="1" applyNumberFormat="1" applyFont="1" applyFill="1" applyBorder="1"/>
    <xf numFmtId="38" fontId="2" fillId="2" borderId="10" xfId="1" applyNumberFormat="1" applyFont="1" applyFill="1" applyBorder="1"/>
    <xf numFmtId="38" fontId="2" fillId="2" borderId="11" xfId="1" applyNumberFormat="1" applyFont="1" applyFill="1" applyBorder="1"/>
    <xf numFmtId="38" fontId="2" fillId="0" borderId="5" xfId="1" applyNumberFormat="1" applyFont="1" applyBorder="1" applyAlignment="1">
      <alignment horizontal="right"/>
    </xf>
    <xf numFmtId="38" fontId="2" fillId="0" borderId="7" xfId="1" applyNumberFormat="1" applyFont="1" applyBorder="1" applyAlignment="1">
      <alignment horizontal="right"/>
    </xf>
    <xf numFmtId="38" fontId="3" fillId="3" borderId="15" xfId="1" applyNumberFormat="1" applyFont="1" applyFill="1" applyBorder="1"/>
    <xf numFmtId="38" fontId="2" fillId="3" borderId="16" xfId="1" applyNumberFormat="1" applyFont="1" applyFill="1" applyBorder="1"/>
    <xf numFmtId="38" fontId="2" fillId="3" borderId="17" xfId="1" applyNumberFormat="1" applyFont="1" applyFill="1" applyBorder="1"/>
    <xf numFmtId="38" fontId="4" fillId="4" borderId="2" xfId="1" applyNumberFormat="1" applyFont="1" applyFill="1" applyBorder="1" applyAlignment="1">
      <alignment horizontal="center"/>
    </xf>
    <xf numFmtId="38" fontId="4" fillId="4" borderId="3" xfId="1" applyNumberFormat="1" applyFont="1" applyFill="1" applyBorder="1" applyAlignment="1">
      <alignment horizontal="center"/>
    </xf>
    <xf numFmtId="38" fontId="4" fillId="4" borderId="4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tabSelected="1" workbookViewId="0">
      <selection activeCell="H28" sqref="H28"/>
    </sheetView>
  </sheetViews>
  <sheetFormatPr defaultRowHeight="15" x14ac:dyDescent="0.25"/>
  <cols>
    <col min="1" max="1" width="2.7109375" style="1" customWidth="1"/>
    <col min="2" max="2" width="23.85546875" style="1" customWidth="1"/>
    <col min="3" max="12" width="11.7109375" style="1" customWidth="1"/>
    <col min="13" max="16384" width="9.140625" style="1"/>
  </cols>
  <sheetData>
    <row r="1" spans="2:12" ht="15.75" thickBot="1" x14ac:dyDescent="0.3"/>
    <row r="2" spans="2:12" ht="21.75" thickBot="1" x14ac:dyDescent="0.4"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2:12" ht="19.5" thickBot="1" x14ac:dyDescent="0.35">
      <c r="B3" s="18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20" t="s">
        <v>11</v>
      </c>
    </row>
    <row r="4" spans="2:12" x14ac:dyDescent="0.25">
      <c r="B4" s="16" t="s">
        <v>12</v>
      </c>
      <c r="C4" s="3">
        <v>-1020000</v>
      </c>
      <c r="D4" s="3"/>
      <c r="E4" s="3"/>
      <c r="F4" s="3"/>
      <c r="G4" s="3"/>
      <c r="H4" s="3"/>
      <c r="I4" s="3"/>
      <c r="J4" s="3"/>
      <c r="K4" s="3"/>
      <c r="L4" s="4"/>
    </row>
    <row r="5" spans="2:12" x14ac:dyDescent="0.25">
      <c r="B5" s="16" t="s">
        <v>13</v>
      </c>
      <c r="C5" s="3">
        <v>-20000</v>
      </c>
      <c r="D5" s="3"/>
      <c r="E5" s="3"/>
      <c r="F5" s="3"/>
      <c r="G5" s="3"/>
      <c r="H5" s="3"/>
      <c r="I5" s="3"/>
      <c r="J5" s="3"/>
      <c r="K5" s="3"/>
      <c r="L5" s="4"/>
    </row>
    <row r="6" spans="2:12" x14ac:dyDescent="0.25">
      <c r="B6" s="16"/>
      <c r="C6" s="3"/>
      <c r="D6" s="3"/>
      <c r="E6" s="3"/>
      <c r="F6" s="3"/>
      <c r="G6" s="3"/>
      <c r="H6" s="3"/>
      <c r="I6" s="3"/>
      <c r="J6" s="3"/>
      <c r="K6" s="3"/>
      <c r="L6" s="4"/>
    </row>
    <row r="7" spans="2:12" x14ac:dyDescent="0.25">
      <c r="B7" s="16" t="s">
        <v>20</v>
      </c>
      <c r="C7" s="3"/>
      <c r="D7" s="3"/>
      <c r="E7" s="3"/>
      <c r="F7" s="3"/>
      <c r="G7" s="3">
        <v>-100000</v>
      </c>
      <c r="H7" s="3"/>
      <c r="I7" s="3"/>
      <c r="J7" s="3"/>
      <c r="K7" s="3"/>
      <c r="L7" s="4"/>
    </row>
    <row r="8" spans="2:12" x14ac:dyDescent="0.25">
      <c r="B8" s="16" t="s">
        <v>19</v>
      </c>
      <c r="C8" s="3">
        <v>-277000</v>
      </c>
      <c r="D8" s="3">
        <f>C8*1.05</f>
        <v>-290850</v>
      </c>
      <c r="E8" s="3">
        <f t="shared" ref="E8:L8" si="0">D8*1.05</f>
        <v>-305392.5</v>
      </c>
      <c r="F8" s="3">
        <f t="shared" si="0"/>
        <v>-320662.125</v>
      </c>
      <c r="G8" s="3">
        <f t="shared" si="0"/>
        <v>-336695.23125000001</v>
      </c>
      <c r="H8" s="3">
        <f t="shared" si="0"/>
        <v>-353529.99281250004</v>
      </c>
      <c r="I8" s="3">
        <f t="shared" si="0"/>
        <v>-371206.49245312507</v>
      </c>
      <c r="J8" s="3">
        <f t="shared" si="0"/>
        <v>-389766.81707578135</v>
      </c>
      <c r="K8" s="3">
        <f t="shared" si="0"/>
        <v>-409255.15792957041</v>
      </c>
      <c r="L8" s="4">
        <f t="shared" si="0"/>
        <v>-429717.91582604893</v>
      </c>
    </row>
    <row r="9" spans="2:12" x14ac:dyDescent="0.25">
      <c r="B9" s="17" t="s">
        <v>14</v>
      </c>
      <c r="C9" s="2">
        <v>750360</v>
      </c>
      <c r="D9" s="2">
        <f>C9*1.05</f>
        <v>787878</v>
      </c>
      <c r="E9" s="2">
        <f t="shared" ref="E9:L9" si="1">D9*1.05</f>
        <v>827271.9</v>
      </c>
      <c r="F9" s="2">
        <f t="shared" si="1"/>
        <v>868635.49500000011</v>
      </c>
      <c r="G9" s="2">
        <f t="shared" si="1"/>
        <v>912067.26975000021</v>
      </c>
      <c r="H9" s="2">
        <f t="shared" si="1"/>
        <v>957670.63323750021</v>
      </c>
      <c r="I9" s="2">
        <f t="shared" si="1"/>
        <v>1005554.1648993753</v>
      </c>
      <c r="J9" s="2">
        <f t="shared" si="1"/>
        <v>1055831.8731443442</v>
      </c>
      <c r="K9" s="2">
        <f t="shared" si="1"/>
        <v>1108623.4668015614</v>
      </c>
      <c r="L9" s="8">
        <f t="shared" si="1"/>
        <v>1164054.6401416396</v>
      </c>
    </row>
    <row r="10" spans="2:12" x14ac:dyDescent="0.25">
      <c r="B10" s="16" t="s">
        <v>16</v>
      </c>
      <c r="C10" s="5">
        <f>SUM(C4:C9)</f>
        <v>-566640</v>
      </c>
      <c r="D10" s="5">
        <f t="shared" ref="D10:L10" si="2">SUM(D4:D9)</f>
        <v>497028</v>
      </c>
      <c r="E10" s="5">
        <f t="shared" si="2"/>
        <v>521879.4</v>
      </c>
      <c r="F10" s="5">
        <f t="shared" si="2"/>
        <v>547973.37000000011</v>
      </c>
      <c r="G10" s="5">
        <f t="shared" si="2"/>
        <v>475372.0385000002</v>
      </c>
      <c r="H10" s="5">
        <f t="shared" si="2"/>
        <v>604140.64042500011</v>
      </c>
      <c r="I10" s="5">
        <f t="shared" si="2"/>
        <v>634347.67244625022</v>
      </c>
      <c r="J10" s="5">
        <f t="shared" si="2"/>
        <v>666065.0560685629</v>
      </c>
      <c r="K10" s="5">
        <f t="shared" si="2"/>
        <v>699368.308871991</v>
      </c>
      <c r="L10" s="6">
        <f t="shared" si="2"/>
        <v>734336.72431559069</v>
      </c>
    </row>
    <row r="11" spans="2:12" ht="15.75" thickBot="1" x14ac:dyDescent="0.3">
      <c r="B11" s="7"/>
      <c r="C11" s="3"/>
      <c r="D11" s="3"/>
      <c r="E11" s="3"/>
      <c r="F11" s="3"/>
      <c r="G11" s="3"/>
      <c r="H11" s="3"/>
      <c r="I11" s="3"/>
      <c r="J11" s="3"/>
      <c r="K11" s="3"/>
      <c r="L11" s="4"/>
    </row>
    <row r="12" spans="2:12" ht="19.5" thickBot="1" x14ac:dyDescent="0.35">
      <c r="B12" s="18" t="s">
        <v>15</v>
      </c>
      <c r="C12" s="19" t="s">
        <v>2</v>
      </c>
      <c r="D12" s="19" t="s">
        <v>3</v>
      </c>
      <c r="E12" s="19" t="s">
        <v>4</v>
      </c>
      <c r="F12" s="19" t="s">
        <v>5</v>
      </c>
      <c r="G12" s="19" t="s">
        <v>6</v>
      </c>
      <c r="H12" s="19" t="s">
        <v>7</v>
      </c>
      <c r="I12" s="19" t="s">
        <v>8</v>
      </c>
      <c r="J12" s="19" t="s">
        <v>9</v>
      </c>
      <c r="K12" s="19" t="s">
        <v>10</v>
      </c>
      <c r="L12" s="20" t="s">
        <v>11</v>
      </c>
    </row>
    <row r="13" spans="2:12" x14ac:dyDescent="0.25">
      <c r="B13" s="16" t="s">
        <v>12</v>
      </c>
      <c r="C13" s="3">
        <v>-925000</v>
      </c>
      <c r="D13" s="3"/>
      <c r="E13" s="3"/>
      <c r="F13" s="3"/>
      <c r="G13" s="3"/>
      <c r="H13" s="3"/>
      <c r="I13" s="3"/>
      <c r="J13" s="3"/>
      <c r="K13" s="3"/>
      <c r="L13" s="4"/>
    </row>
    <row r="14" spans="2:12" x14ac:dyDescent="0.25">
      <c r="B14" s="16" t="s">
        <v>13</v>
      </c>
      <c r="C14" s="3">
        <v>-25000</v>
      </c>
      <c r="D14" s="3"/>
      <c r="E14" s="3"/>
      <c r="F14" s="3"/>
      <c r="G14" s="3"/>
      <c r="H14" s="3"/>
      <c r="I14" s="3"/>
      <c r="J14" s="3"/>
      <c r="K14" s="3"/>
      <c r="L14" s="4"/>
    </row>
    <row r="15" spans="2:12" x14ac:dyDescent="0.25">
      <c r="B15" s="16"/>
      <c r="C15" s="3"/>
      <c r="D15" s="3"/>
      <c r="E15" s="3"/>
      <c r="F15" s="3"/>
      <c r="G15" s="3"/>
      <c r="H15" s="3"/>
      <c r="I15" s="3"/>
      <c r="J15" s="3"/>
      <c r="K15" s="3"/>
      <c r="L15" s="4"/>
    </row>
    <row r="16" spans="2:12" x14ac:dyDescent="0.25">
      <c r="B16" s="16" t="s">
        <v>20</v>
      </c>
      <c r="C16" s="3"/>
      <c r="D16" s="3"/>
      <c r="E16" s="3">
        <v>-30000</v>
      </c>
      <c r="F16" s="3"/>
      <c r="G16" s="3"/>
      <c r="H16" s="3">
        <v>-30000</v>
      </c>
      <c r="I16" s="3"/>
      <c r="J16" s="3"/>
      <c r="K16" s="3">
        <v>-33000</v>
      </c>
      <c r="L16" s="4"/>
    </row>
    <row r="17" spans="2:12" x14ac:dyDescent="0.25">
      <c r="B17" s="16" t="s">
        <v>19</v>
      </c>
      <c r="C17" s="3">
        <v>-311688</v>
      </c>
      <c r="D17" s="3">
        <f>C17*1.05</f>
        <v>-327272.40000000002</v>
      </c>
      <c r="E17" s="3">
        <f t="shared" ref="E17:L17" si="3">D17*1.05</f>
        <v>-343636.02</v>
      </c>
      <c r="F17" s="3">
        <f t="shared" si="3"/>
        <v>-360817.82100000005</v>
      </c>
      <c r="G17" s="3">
        <f t="shared" si="3"/>
        <v>-378858.71205000009</v>
      </c>
      <c r="H17" s="3">
        <f t="shared" si="3"/>
        <v>-397801.64765250013</v>
      </c>
      <c r="I17" s="3">
        <f t="shared" si="3"/>
        <v>-417691.73003512516</v>
      </c>
      <c r="J17" s="3">
        <f t="shared" si="3"/>
        <v>-438576.31653688144</v>
      </c>
      <c r="K17" s="3">
        <f t="shared" si="3"/>
        <v>-460505.13236372551</v>
      </c>
      <c r="L17" s="4">
        <f t="shared" si="3"/>
        <v>-483530.38898191182</v>
      </c>
    </row>
    <row r="18" spans="2:12" x14ac:dyDescent="0.25">
      <c r="B18" s="17" t="s">
        <v>14</v>
      </c>
      <c r="C18" s="2">
        <v>577200</v>
      </c>
      <c r="D18" s="2">
        <f>C18*1.05</f>
        <v>606060</v>
      </c>
      <c r="E18" s="2">
        <f t="shared" ref="E18:L18" si="4">D18*1.05</f>
        <v>636363</v>
      </c>
      <c r="F18" s="2">
        <f t="shared" si="4"/>
        <v>668181.15</v>
      </c>
      <c r="G18" s="2">
        <f t="shared" si="4"/>
        <v>701590.20750000002</v>
      </c>
      <c r="H18" s="2">
        <f t="shared" si="4"/>
        <v>736669.71787500009</v>
      </c>
      <c r="I18" s="2">
        <f t="shared" si="4"/>
        <v>773503.20376875007</v>
      </c>
      <c r="J18" s="2">
        <f t="shared" si="4"/>
        <v>812178.36395718763</v>
      </c>
      <c r="K18" s="2">
        <f t="shared" si="4"/>
        <v>852787.28215504705</v>
      </c>
      <c r="L18" s="8">
        <f t="shared" si="4"/>
        <v>895426.64626279939</v>
      </c>
    </row>
    <row r="19" spans="2:12" x14ac:dyDescent="0.25">
      <c r="B19" s="16" t="s">
        <v>16</v>
      </c>
      <c r="C19" s="5">
        <f>SUM(C13:C18)</f>
        <v>-684488</v>
      </c>
      <c r="D19" s="5">
        <f t="shared" ref="D19:L19" si="5">SUM(D13:D18)</f>
        <v>278787.59999999998</v>
      </c>
      <c r="E19" s="5">
        <f t="shared" si="5"/>
        <v>262726.98</v>
      </c>
      <c r="F19" s="5">
        <f t="shared" si="5"/>
        <v>307363.32899999997</v>
      </c>
      <c r="G19" s="5">
        <f t="shared" si="5"/>
        <v>322731.49544999993</v>
      </c>
      <c r="H19" s="5">
        <f t="shared" si="5"/>
        <v>308868.07022249995</v>
      </c>
      <c r="I19" s="5">
        <f t="shared" si="5"/>
        <v>355811.47373362491</v>
      </c>
      <c r="J19" s="5">
        <f t="shared" si="5"/>
        <v>373602.04742030619</v>
      </c>
      <c r="K19" s="5">
        <f t="shared" si="5"/>
        <v>359282.14979132154</v>
      </c>
      <c r="L19" s="6">
        <f t="shared" si="5"/>
        <v>411896.25728088757</v>
      </c>
    </row>
    <row r="20" spans="2:12" x14ac:dyDescent="0.25">
      <c r="B20" s="9"/>
      <c r="C20" s="2"/>
      <c r="D20" s="2"/>
      <c r="E20" s="2"/>
      <c r="F20" s="2"/>
      <c r="G20" s="2"/>
      <c r="H20" s="2"/>
      <c r="I20" s="2"/>
      <c r="J20" s="2"/>
      <c r="K20" s="2"/>
      <c r="L20" s="8"/>
    </row>
    <row r="21" spans="2:12" ht="15.75" thickBot="1" x14ac:dyDescent="0.3">
      <c r="B21" s="10" t="s">
        <v>17</v>
      </c>
      <c r="C21" s="11">
        <f>SUM(C10-C19)</f>
        <v>117848</v>
      </c>
      <c r="D21" s="11">
        <f t="shared" ref="D21:L21" si="6">SUM(D10-D19)</f>
        <v>218240.40000000002</v>
      </c>
      <c r="E21" s="11">
        <f t="shared" si="6"/>
        <v>259152.42000000004</v>
      </c>
      <c r="F21" s="11">
        <f t="shared" si="6"/>
        <v>240610.04100000014</v>
      </c>
      <c r="G21" s="11">
        <f t="shared" si="6"/>
        <v>152640.54305000027</v>
      </c>
      <c r="H21" s="11">
        <f t="shared" si="6"/>
        <v>295272.57020250015</v>
      </c>
      <c r="I21" s="11">
        <f t="shared" si="6"/>
        <v>278536.19871262531</v>
      </c>
      <c r="J21" s="11">
        <f t="shared" si="6"/>
        <v>292463.00864825671</v>
      </c>
      <c r="K21" s="11">
        <f t="shared" si="6"/>
        <v>340086.15908066946</v>
      </c>
      <c r="L21" s="12">
        <f t="shared" si="6"/>
        <v>322440.46703470312</v>
      </c>
    </row>
    <row r="22" spans="2:12" ht="16.5" thickTop="1" thickBot="1" x14ac:dyDescent="0.3">
      <c r="B22" s="13" t="s">
        <v>18</v>
      </c>
      <c r="C22" s="14">
        <f>C21</f>
        <v>117848</v>
      </c>
      <c r="D22" s="14">
        <f>SUM(C22+D21)</f>
        <v>336088.4</v>
      </c>
      <c r="E22" s="14">
        <f t="shared" ref="E22:L22" si="7">SUM(D22+E21)</f>
        <v>595240.82000000007</v>
      </c>
      <c r="F22" s="14">
        <f t="shared" si="7"/>
        <v>835850.86100000027</v>
      </c>
      <c r="G22" s="14">
        <f t="shared" si="7"/>
        <v>988491.40405000048</v>
      </c>
      <c r="H22" s="14">
        <f t="shared" si="7"/>
        <v>1283763.9742525006</v>
      </c>
      <c r="I22" s="14">
        <f t="shared" si="7"/>
        <v>1562300.1729651259</v>
      </c>
      <c r="J22" s="14">
        <f t="shared" si="7"/>
        <v>1854763.1816133827</v>
      </c>
      <c r="K22" s="14">
        <f t="shared" si="7"/>
        <v>2194849.3406940522</v>
      </c>
      <c r="L22" s="15">
        <f t="shared" si="7"/>
        <v>2517289.8077287553</v>
      </c>
    </row>
  </sheetData>
  <mergeCells count="1">
    <mergeCell ref="B2:L2"/>
  </mergeCells>
  <pageMargins left="0.7" right="0.7" top="0.75" bottom="0.75" header="0.3" footer="0.3"/>
  <pageSetup scale="8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Sharp</dc:creator>
  <cp:lastModifiedBy>Andrew Sharp</cp:lastModifiedBy>
  <cp:lastPrinted>2012-07-31T18:48:45Z</cp:lastPrinted>
  <dcterms:created xsi:type="dcterms:W3CDTF">2012-07-30T20:14:12Z</dcterms:created>
  <dcterms:modified xsi:type="dcterms:W3CDTF">2012-07-31T18:49:42Z</dcterms:modified>
</cp:coreProperties>
</file>