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w Sharp\Dropbox\Upcoming In-House Courses\Daubert Chemical Company\Leadership Course - 2025 12\Handouts - Worksheets\"/>
    </mc:Choice>
  </mc:AlternateContent>
  <xr:revisionPtr revIDLastSave="0" documentId="13_ncr:1_{C65296C0-21DF-48AF-8195-04165E6E969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Value of Time" sheetId="1" r:id="rId1"/>
    <sheet name="Time Allocati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1" l="1"/>
  <c r="K20" i="2"/>
  <c r="E20" i="2" l="1"/>
  <c r="F20" i="2"/>
  <c r="G20" i="2" l="1"/>
  <c r="I9" i="2"/>
  <c r="I10" i="2"/>
  <c r="I11" i="2"/>
  <c r="I12" i="2"/>
  <c r="I13" i="2"/>
  <c r="I14" i="2"/>
  <c r="I15" i="2"/>
  <c r="I16" i="2"/>
  <c r="I17" i="2"/>
  <c r="I18" i="2"/>
  <c r="I19" i="2"/>
  <c r="I20" i="2" l="1"/>
  <c r="D16" i="1" l="1"/>
  <c r="D18" i="1" s="1"/>
  <c r="D42" i="1" s="1"/>
  <c r="D22" i="1" l="1"/>
  <c r="B4" i="2" l="1"/>
  <c r="B6" i="2" s="1"/>
  <c r="D24" i="1"/>
  <c r="D40" i="1" s="1"/>
  <c r="D26" i="1" l="1"/>
  <c r="J16" i="2"/>
  <c r="L16" i="2" s="1"/>
  <c r="J13" i="2"/>
  <c r="L13" i="2" s="1"/>
  <c r="J10" i="2"/>
  <c r="L10" i="2" s="1"/>
  <c r="J17" i="2"/>
  <c r="L17" i="2" s="1"/>
  <c r="J9" i="2"/>
  <c r="J15" i="2"/>
  <c r="L15" i="2" s="1"/>
  <c r="J14" i="2"/>
  <c r="L14" i="2" s="1"/>
  <c r="J12" i="2"/>
  <c r="L12" i="2" s="1"/>
  <c r="J19" i="2"/>
  <c r="L19" i="2" s="1"/>
  <c r="J18" i="2"/>
  <c r="L18" i="2" s="1"/>
  <c r="J11" i="2"/>
  <c r="L11" i="2" s="1"/>
  <c r="E4" i="2" l="1"/>
  <c r="L9" i="2"/>
  <c r="L20" i="2" s="1"/>
  <c r="J20" i="2"/>
  <c r="I4" i="2" l="1"/>
  <c r="E6" i="2"/>
  <c r="I6" i="2" s="1"/>
</calcChain>
</file>

<file path=xl/sharedStrings.xml><?xml version="1.0" encoding="utf-8"?>
<sst xmlns="http://schemas.openxmlformats.org/spreadsheetml/2006/main" count="40" uniqueCount="40">
  <si>
    <t>What is your time worth?</t>
  </si>
  <si>
    <t>What is your annual goal or quota?</t>
  </si>
  <si>
    <t>Days in a year</t>
  </si>
  <si>
    <t>Less Weekends</t>
  </si>
  <si>
    <t xml:space="preserve">Less Holidays </t>
  </si>
  <si>
    <t>Less Vacation Days</t>
  </si>
  <si>
    <t>Less Personal or Sick Days</t>
  </si>
  <si>
    <t>Number of hours worked each day:</t>
  </si>
  <si>
    <t>An Hour of your time is worth:</t>
  </si>
  <si>
    <t>Hours to work with customers for the year:</t>
  </si>
  <si>
    <t>A minute of your time is worth:</t>
  </si>
  <si>
    <t>Potential Amount of Account, Business, or Project?</t>
  </si>
  <si>
    <t>Forecast Probability to realize potential:</t>
  </si>
  <si>
    <t>Current Value of Opportunity</t>
  </si>
  <si>
    <t>How much can we allocate for this business?</t>
  </si>
  <si>
    <t>Maximum Time (Hours) for this Account</t>
  </si>
  <si>
    <t>Maximum Time (Days) for this Account</t>
  </si>
  <si>
    <t>Number of days in a year to work with customers:</t>
  </si>
  <si>
    <t>Name of Account or Project</t>
  </si>
  <si>
    <t>A Day of your time is worth:</t>
  </si>
  <si>
    <t>Account</t>
  </si>
  <si>
    <t>Location</t>
  </si>
  <si>
    <t>Type</t>
  </si>
  <si>
    <t>New</t>
  </si>
  <si>
    <t>Existing</t>
  </si>
  <si>
    <t>Forecast</t>
  </si>
  <si>
    <t>Value</t>
  </si>
  <si>
    <t>Hours Available:</t>
  </si>
  <si>
    <t>Total Hours:</t>
  </si>
  <si>
    <t>Hours Used:</t>
  </si>
  <si>
    <t>Max Time Allocation</t>
  </si>
  <si>
    <t>Rev Potential</t>
  </si>
  <si>
    <t>Total Days:</t>
  </si>
  <si>
    <t>Days Used:</t>
  </si>
  <si>
    <t>Days Available:</t>
  </si>
  <si>
    <t>Less Time Needed</t>
  </si>
  <si>
    <t>Total Time</t>
  </si>
  <si>
    <t>Time Allocation Table</t>
  </si>
  <si>
    <t>Name/Account</t>
  </si>
  <si>
    <r>
      <t xml:space="preserve"> </t>
    </r>
    <r>
      <rPr>
        <sz val="10"/>
        <color theme="1"/>
        <rFont val="Calibri"/>
        <family val="2"/>
      </rPr>
      <t>©</t>
    </r>
    <r>
      <rPr>
        <sz val="10"/>
        <color theme="1"/>
        <rFont val="Calibri"/>
        <family val="2"/>
        <scheme val="minor"/>
      </rPr>
      <t>2025 All rights reserved - Sales Concepts, Inc. - http://salesconcepts.com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</si>
</sst>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"/>
    <numFmt numFmtId="167" formatCode="_(* #,##0.0_);_(* \(#,##0.0\);_(* &quot;-&quot;??_);_(@_)"/>
    <numFmt numFmtId="168" formatCode="_(&quot;$&quot;* #,##0.0_);_(&quot;$&quot;* \(#,##0.0\);_(&quot;$&quot;* &quot;-&quot;??_);_(@_)"/>
  </numFmts>
  <fonts count="10" x14ac:knownFonts="1">
    <font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28"/>
      <color theme="0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0" fillId="3" borderId="4" xfId="0" applyFill="1" applyBorder="1"/>
    <xf numFmtId="0" fontId="0" fillId="3" borderId="0" xfId="0" applyFill="1" applyAlignment="1">
      <alignment horizontal="right" wrapText="1"/>
    </xf>
    <xf numFmtId="0" fontId="0" fillId="3" borderId="0" xfId="0" applyFill="1" applyAlignment="1">
      <alignment horizontal="right"/>
    </xf>
    <xf numFmtId="164" fontId="0" fillId="3" borderId="0" xfId="2" applyNumberFormat="1" applyFont="1" applyFill="1" applyBorder="1"/>
    <xf numFmtId="0" fontId="0" fillId="3" borderId="5" xfId="0" applyFill="1" applyBorder="1"/>
    <xf numFmtId="0" fontId="0" fillId="3" borderId="7" xfId="0" applyFill="1" applyBorder="1"/>
    <xf numFmtId="0" fontId="0" fillId="3" borderId="8" xfId="0" applyFill="1" applyBorder="1" applyAlignment="1">
      <alignment horizontal="right" wrapText="1"/>
    </xf>
    <xf numFmtId="0" fontId="0" fillId="3" borderId="8" xfId="0" applyFill="1" applyBorder="1" applyAlignment="1">
      <alignment horizontal="right"/>
    </xf>
    <xf numFmtId="164" fontId="0" fillId="3" borderId="8" xfId="2" applyNumberFormat="1" applyFont="1" applyFill="1" applyBorder="1"/>
    <xf numFmtId="0" fontId="0" fillId="3" borderId="9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0" xfId="0" applyFill="1"/>
    <xf numFmtId="164" fontId="1" fillId="4" borderId="6" xfId="2" applyNumberFormat="1" applyFont="1" applyFill="1" applyBorder="1" applyProtection="1"/>
    <xf numFmtId="43" fontId="1" fillId="4" borderId="6" xfId="1" applyFont="1" applyFill="1" applyBorder="1"/>
    <xf numFmtId="9" fontId="1" fillId="4" borderId="6" xfId="3" applyFont="1" applyFill="1" applyBorder="1" applyProtection="1">
      <protection locked="0"/>
    </xf>
    <xf numFmtId="164" fontId="1" fillId="4" borderId="6" xfId="2" applyNumberFormat="1" applyFont="1" applyFill="1" applyBorder="1" applyProtection="1">
      <protection locked="0"/>
    </xf>
    <xf numFmtId="164" fontId="0" fillId="4" borderId="6" xfId="2" applyNumberFormat="1" applyFont="1" applyFill="1" applyBorder="1" applyProtection="1">
      <protection locked="0"/>
    </xf>
    <xf numFmtId="1" fontId="0" fillId="4" borderId="6" xfId="2" applyNumberFormat="1" applyFont="1" applyFill="1" applyBorder="1" applyProtection="1">
      <protection locked="0"/>
    </xf>
    <xf numFmtId="0" fontId="0" fillId="4" borderId="6" xfId="2" applyNumberFormat="1" applyFont="1" applyFill="1" applyBorder="1" applyProtection="1">
      <protection locked="0"/>
    </xf>
    <xf numFmtId="1" fontId="0" fillId="4" borderId="6" xfId="2" applyNumberFormat="1" applyFont="1" applyFill="1" applyBorder="1"/>
    <xf numFmtId="1" fontId="0" fillId="3" borderId="0" xfId="2" applyNumberFormat="1" applyFont="1" applyFill="1" applyBorder="1"/>
    <xf numFmtId="44" fontId="0" fillId="4" borderId="6" xfId="2" applyFont="1" applyFill="1" applyBorder="1"/>
    <xf numFmtId="165" fontId="0" fillId="4" borderId="6" xfId="1" applyNumberFormat="1" applyFont="1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2" borderId="4" xfId="0" applyFill="1" applyBorder="1"/>
    <xf numFmtId="0" fontId="0" fillId="2" borderId="0" xfId="0" applyFill="1"/>
    <xf numFmtId="0" fontId="0" fillId="2" borderId="5" xfId="0" applyFill="1" applyBorder="1"/>
    <xf numFmtId="44" fontId="0" fillId="0" borderId="0" xfId="2" applyFont="1" applyBorder="1"/>
    <xf numFmtId="44" fontId="0" fillId="0" borderId="8" xfId="2" applyFont="1" applyBorder="1"/>
    <xf numFmtId="9" fontId="0" fillId="0" borderId="0" xfId="3" applyFont="1" applyBorder="1"/>
    <xf numFmtId="9" fontId="0" fillId="0" borderId="8" xfId="3" applyFont="1" applyBorder="1"/>
    <xf numFmtId="0" fontId="8" fillId="2" borderId="0" xfId="0" applyFont="1" applyFill="1"/>
    <xf numFmtId="0" fontId="7" fillId="2" borderId="0" xfId="0" applyFont="1" applyFill="1" applyAlignment="1">
      <alignment horizontal="center"/>
    </xf>
    <xf numFmtId="167" fontId="7" fillId="4" borderId="0" xfId="1" applyNumberFormat="1" applyFont="1" applyFill="1" applyBorder="1" applyAlignment="1">
      <alignment horizontal="center"/>
    </xf>
    <xf numFmtId="167" fontId="8" fillId="0" borderId="0" xfId="1" applyNumberFormat="1" applyFont="1"/>
    <xf numFmtId="165" fontId="8" fillId="0" borderId="0" xfId="1" applyNumberFormat="1" applyFont="1"/>
    <xf numFmtId="166" fontId="0" fillId="0" borderId="5" xfId="0" applyNumberFormat="1" applyBorder="1"/>
    <xf numFmtId="165" fontId="8" fillId="0" borderId="0" xfId="0" applyNumberFormat="1" applyFont="1"/>
    <xf numFmtId="167" fontId="8" fillId="0" borderId="0" xfId="0" applyNumberFormat="1" applyFont="1"/>
    <xf numFmtId="166" fontId="0" fillId="0" borderId="0" xfId="0" applyNumberFormat="1"/>
    <xf numFmtId="0" fontId="0" fillId="5" borderId="4" xfId="0" applyFill="1" applyBorder="1"/>
    <xf numFmtId="0" fontId="0" fillId="5" borderId="0" xfId="0" applyFill="1"/>
    <xf numFmtId="0" fontId="0" fillId="5" borderId="5" xfId="0" applyFill="1" applyBorder="1"/>
    <xf numFmtId="0" fontId="9" fillId="5" borderId="0" xfId="0" applyFont="1" applyFill="1"/>
    <xf numFmtId="44" fontId="9" fillId="5" borderId="0" xfId="0" applyNumberFormat="1" applyFont="1" applyFill="1"/>
    <xf numFmtId="9" fontId="9" fillId="5" borderId="0" xfId="0" applyNumberFormat="1" applyFont="1" applyFill="1"/>
    <xf numFmtId="168" fontId="9" fillId="5" borderId="0" xfId="0" applyNumberFormat="1" applyFont="1" applyFill="1"/>
    <xf numFmtId="167" fontId="9" fillId="5" borderId="0" xfId="0" applyNumberFormat="1" applyFont="1" applyFill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4" xfId="0" applyFill="1" applyBorder="1" applyAlignment="1" applyProtection="1">
      <alignment horizontal="center"/>
      <protection locked="0"/>
    </xf>
    <xf numFmtId="0" fontId="0" fillId="4" borderId="15" xfId="0" applyFill="1" applyBorder="1" applyAlignment="1" applyProtection="1">
      <alignment horizontal="center"/>
      <protection locked="0"/>
    </xf>
    <xf numFmtId="0" fontId="0" fillId="3" borderId="8" xfId="0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scheme val="minor"/>
      </font>
      <numFmt numFmtId="167" formatCode="_(* #,##0.0_);_(* \(#,##0.0\);_(* &quot;-&quot;??_);_(@_)"/>
      <fill>
        <patternFill patternType="solid">
          <fgColor indexed="64"/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scheme val="minor"/>
      </font>
      <numFmt numFmtId="167" formatCode="_(* #,##0.0_);_(* \(#,##0.0\);_(* &quot;-&quot;??_);_(@_)"/>
      <fill>
        <patternFill patternType="solid">
          <fgColor indexed="64"/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scheme val="minor"/>
      </font>
      <numFmt numFmtId="168" formatCode="_(&quot;$&quot;* #,##0.0_);_(&quot;$&quot;* \(#,##0.0\);_(&quot;$&quot;* &quot;-&quot;??_);_(@_)"/>
      <fill>
        <patternFill patternType="solid">
          <fgColor indexed="64"/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scheme val="minor"/>
      </font>
      <numFmt numFmtId="13" formatCode="0%"/>
      <fill>
        <patternFill patternType="solid">
          <fgColor indexed="64"/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numFmt numFmtId="166" formatCode="0.0"/>
      <border diagonalUp="0" diagonalDown="0">
        <left/>
        <right style="medium">
          <color indexed="64"/>
        </right>
        <top/>
        <bottom/>
        <vertical/>
        <horizontal/>
      </border>
    </dxf>
    <dxf>
      <numFmt numFmtId="166" formatCode="0.0"/>
    </dxf>
    <dxf>
      <numFmt numFmtId="166" formatCode="0.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</dxf>
    <dxf>
      <font>
        <b/>
        <strike val="0"/>
        <outline val="0"/>
        <shadow val="0"/>
        <u val="none"/>
        <vertAlign val="baseline"/>
        <sz val="16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ill>
        <patternFill patternType="solid">
          <fgColor indexed="64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2124074</xdr:colOff>
      <xdr:row>43</xdr:row>
      <xdr:rowOff>76200</xdr:rowOff>
    </xdr:from>
    <xdr:to>
      <xdr:col>2</xdr:col>
      <xdr:colOff>49864</xdr:colOff>
      <xdr:row>43</xdr:row>
      <xdr:rowOff>417195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024" y="7915275"/>
          <a:ext cx="2507315" cy="3409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2038350</xdr:colOff>
      <xdr:row>6</xdr:row>
      <xdr:rowOff>0</xdr:rowOff>
    </xdr:from>
    <xdr:to>
      <xdr:col>2</xdr:col>
      <xdr:colOff>1913</xdr:colOff>
      <xdr:row>6</xdr:row>
      <xdr:rowOff>232833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7600" y="38100"/>
          <a:ext cx="2408562" cy="4191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8:L20" totalsRowCount="1" headerRowDxfId="17" totalsRowDxfId="16">
  <autoFilter ref="A8:L19" xr:uid="{00000000-0009-0000-0100-000001000000}"/>
  <tableColumns count="12">
    <tableColumn id="1" xr3:uid="{00000000-0010-0000-0000-000001000000}" name="Account" totalsRowDxfId="11"/>
    <tableColumn id="2" xr3:uid="{00000000-0010-0000-0000-000002000000}" name="Name/Account" totalsRowDxfId="10"/>
    <tableColumn id="3" xr3:uid="{00000000-0010-0000-0000-000003000000}" name="Location" totalsRowDxfId="9"/>
    <tableColumn id="4" xr3:uid="{00000000-0010-0000-0000-000004000000}" name="Type" totalsRowDxfId="8"/>
    <tableColumn id="5" xr3:uid="{00000000-0010-0000-0000-000005000000}" name="New" totalsRowFunction="custom" totalsRowDxfId="7">
      <totalsRowFormula>SUMIF(E9:E19, "X", G9:G19)</totalsRowFormula>
    </tableColumn>
    <tableColumn id="6" xr3:uid="{00000000-0010-0000-0000-000006000000}" name="Existing" totalsRowFunction="custom" totalsRowDxfId="6">
      <totalsRowFormula>SUMIF(F9:F19, "X", G9:G19)</totalsRowFormula>
    </tableColumn>
    <tableColumn id="7" xr3:uid="{00000000-0010-0000-0000-000007000000}" name="Rev Potential" totalsRowFunction="custom" totalsRowDxfId="5" dataCellStyle="Currency">
      <totalsRowFormula>SUM(G9:G19)</totalsRowFormula>
    </tableColumn>
    <tableColumn id="8" xr3:uid="{00000000-0010-0000-0000-000008000000}" name="Forecast" totalsRowDxfId="4" dataCellStyle="Percent"/>
    <tableColumn id="9" xr3:uid="{00000000-0010-0000-0000-000009000000}" name="Value" totalsRowFunction="custom" dataDxfId="15" totalsRowDxfId="3" dataCellStyle="Currency">
      <calculatedColumnFormula>Table1[[#This Row],[Rev Potential]]*Table1[[#This Row],[Forecast]]</calculatedColumnFormula>
      <totalsRowFormula>SUM(I9:I19)</totalsRowFormula>
    </tableColumn>
    <tableColumn id="10" xr3:uid="{00000000-0010-0000-0000-00000A000000}" name="Max Time Allocation" totalsRowFunction="custom" dataDxfId="14" totalsRowDxfId="2">
      <totalsRowFormula>SUM(J9:J19)</totalsRowFormula>
    </tableColumn>
    <tableColumn id="11" xr3:uid="{00000000-0010-0000-0000-00000B000000}" name="Less Time Needed" totalsRowFunction="custom" dataDxfId="13" totalsRowDxfId="1">
      <totalsRowFormula>SUM(K9:K19)</totalsRowFormula>
    </tableColumn>
    <tableColumn id="12" xr3:uid="{00000000-0010-0000-0000-00000C000000}" name="Total Time" totalsRowFunction="custom" dataDxfId="12" totalsRowDxfId="0">
      <calculatedColumnFormula>Table1[[#This Row],[Max Time Allocation]]-Table1[[#This Row],[Less Time Needed]]</calculatedColumnFormula>
      <totalsRowFormula>SUM(L9:L19)</totalsRowFormula>
    </tableColumn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5"/>
  <sheetViews>
    <sheetView showGridLines="0" showRowColHeaders="0" workbookViewId="0">
      <selection activeCell="D36" sqref="D36"/>
    </sheetView>
  </sheetViews>
  <sheetFormatPr defaultRowHeight="21" x14ac:dyDescent="0.35"/>
  <cols>
    <col min="1" max="1" width="3.453125" customWidth="1"/>
    <col min="2" max="2" width="43.7265625" customWidth="1"/>
    <col min="3" max="3" width="3.81640625" customWidth="1"/>
    <col min="4" max="4" width="16.08984375" customWidth="1"/>
    <col min="5" max="5" width="2.453125" customWidth="1"/>
  </cols>
  <sheetData>
    <row r="1" spans="1:5" ht="38.25" customHeight="1" thickBot="1" x14ac:dyDescent="0.4">
      <c r="A1" s="61"/>
      <c r="B1" s="62"/>
      <c r="C1" s="62"/>
      <c r="D1" s="62"/>
      <c r="E1" s="63"/>
    </row>
    <row r="2" spans="1:5" ht="26.25" x14ac:dyDescent="0.4">
      <c r="A2" s="57" t="s">
        <v>0</v>
      </c>
      <c r="B2" s="58"/>
      <c r="C2" s="58"/>
      <c r="D2" s="58"/>
      <c r="E2" s="59"/>
    </row>
    <row r="3" spans="1:5" ht="21.75" thickBot="1" x14ac:dyDescent="0.4">
      <c r="A3" s="1"/>
      <c r="B3" s="2"/>
      <c r="C3" s="3"/>
      <c r="D3" s="4"/>
      <c r="E3" s="5"/>
    </row>
    <row r="4" spans="1:5" ht="20.100000000000001" customHeight="1" thickBot="1" x14ac:dyDescent="0.4">
      <c r="A4" s="1"/>
      <c r="B4" s="2" t="s">
        <v>1</v>
      </c>
      <c r="C4" s="3"/>
      <c r="D4" s="19"/>
      <c r="E4" s="5"/>
    </row>
    <row r="5" spans="1:5" ht="9.9499999999999993" customHeight="1" thickBot="1" x14ac:dyDescent="0.4">
      <c r="A5" s="1"/>
      <c r="B5" s="2"/>
      <c r="C5" s="3"/>
      <c r="D5" s="4"/>
      <c r="E5" s="5"/>
    </row>
    <row r="6" spans="1:5" ht="20.100000000000001" customHeight="1" thickBot="1" x14ac:dyDescent="0.4">
      <c r="A6" s="1"/>
      <c r="B6" s="2" t="s">
        <v>2</v>
      </c>
      <c r="C6" s="3"/>
      <c r="D6" s="21">
        <v>365</v>
      </c>
      <c r="E6" s="5"/>
    </row>
    <row r="7" spans="1:5" ht="9.9499999999999993" customHeight="1" thickBot="1" x14ac:dyDescent="0.4">
      <c r="A7" s="1"/>
      <c r="B7" s="2"/>
      <c r="C7" s="3"/>
      <c r="D7" s="4"/>
      <c r="E7" s="5"/>
    </row>
    <row r="8" spans="1:5" ht="20.100000000000001" customHeight="1" thickBot="1" x14ac:dyDescent="0.4">
      <c r="A8" s="1"/>
      <c r="B8" s="2" t="s">
        <v>3</v>
      </c>
      <c r="C8" s="3"/>
      <c r="D8" s="20">
        <v>104</v>
      </c>
      <c r="E8" s="5"/>
    </row>
    <row r="9" spans="1:5" ht="9.9499999999999993" customHeight="1" thickBot="1" x14ac:dyDescent="0.4">
      <c r="A9" s="1"/>
      <c r="B9" s="2"/>
      <c r="C9" s="3"/>
      <c r="D9" s="4"/>
      <c r="E9" s="5"/>
    </row>
    <row r="10" spans="1:5" ht="20.100000000000001" customHeight="1" thickBot="1" x14ac:dyDescent="0.4">
      <c r="A10" s="1"/>
      <c r="B10" s="2" t="s">
        <v>4</v>
      </c>
      <c r="C10" s="3"/>
      <c r="D10" s="21">
        <v>8</v>
      </c>
      <c r="E10" s="5"/>
    </row>
    <row r="11" spans="1:5" ht="9.9499999999999993" customHeight="1" thickBot="1" x14ac:dyDescent="0.4">
      <c r="A11" s="1"/>
      <c r="B11" s="2"/>
      <c r="C11" s="3"/>
      <c r="D11" s="4"/>
      <c r="E11" s="5"/>
    </row>
    <row r="12" spans="1:5" ht="20.100000000000001" customHeight="1" thickBot="1" x14ac:dyDescent="0.4">
      <c r="A12" s="1"/>
      <c r="B12" s="2" t="s">
        <v>6</v>
      </c>
      <c r="C12" s="3"/>
      <c r="D12" s="21">
        <v>10</v>
      </c>
      <c r="E12" s="5"/>
    </row>
    <row r="13" spans="1:5" ht="9.9499999999999993" customHeight="1" thickBot="1" x14ac:dyDescent="0.4">
      <c r="A13" s="1"/>
      <c r="B13" s="2"/>
      <c r="C13" s="3"/>
      <c r="D13" s="4"/>
      <c r="E13" s="5"/>
    </row>
    <row r="14" spans="1:5" ht="20.100000000000001" customHeight="1" thickBot="1" x14ac:dyDescent="0.4">
      <c r="A14" s="1"/>
      <c r="B14" s="2" t="s">
        <v>5</v>
      </c>
      <c r="C14" s="3"/>
      <c r="D14" s="20">
        <v>10</v>
      </c>
      <c r="E14" s="5"/>
    </row>
    <row r="15" spans="1:5" ht="9.9499999999999993" customHeight="1" thickBot="1" x14ac:dyDescent="0.4">
      <c r="A15" s="1"/>
      <c r="B15" s="2"/>
      <c r="C15" s="3"/>
      <c r="D15" s="4"/>
      <c r="E15" s="5"/>
    </row>
    <row r="16" spans="1:5" ht="20.100000000000001" customHeight="1" thickBot="1" x14ac:dyDescent="0.4">
      <c r="A16" s="1"/>
      <c r="B16" s="2" t="s">
        <v>17</v>
      </c>
      <c r="C16" s="3"/>
      <c r="D16" s="22">
        <f>D6-D8-D10-D12-D14</f>
        <v>233</v>
      </c>
      <c r="E16" s="5"/>
    </row>
    <row r="17" spans="1:5" ht="9.9499999999999993" customHeight="1" thickBot="1" x14ac:dyDescent="0.4">
      <c r="A17" s="1"/>
      <c r="B17" s="2"/>
      <c r="C17" s="3"/>
      <c r="D17" s="23"/>
      <c r="E17" s="5"/>
    </row>
    <row r="18" spans="1:5" ht="20.100000000000001" customHeight="1" thickBot="1" x14ac:dyDescent="0.4">
      <c r="A18" s="1"/>
      <c r="B18" s="2" t="s">
        <v>19</v>
      </c>
      <c r="C18" s="3"/>
      <c r="D18" s="24">
        <f>IFERROR(D4/D16,0)</f>
        <v>0</v>
      </c>
      <c r="E18" s="5"/>
    </row>
    <row r="19" spans="1:5" ht="9.9499999999999993" customHeight="1" thickBot="1" x14ac:dyDescent="0.4">
      <c r="A19" s="1"/>
      <c r="B19" s="2"/>
      <c r="C19" s="3"/>
      <c r="D19" s="23"/>
      <c r="E19" s="5"/>
    </row>
    <row r="20" spans="1:5" ht="20.100000000000001" customHeight="1" thickBot="1" x14ac:dyDescent="0.4">
      <c r="A20" s="1"/>
      <c r="B20" s="2" t="s">
        <v>7</v>
      </c>
      <c r="C20" s="3"/>
      <c r="D20" s="20">
        <v>8</v>
      </c>
      <c r="E20" s="5"/>
    </row>
    <row r="21" spans="1:5" ht="9.9499999999999993" customHeight="1" thickBot="1" x14ac:dyDescent="0.4">
      <c r="A21" s="1"/>
      <c r="B21" s="2"/>
      <c r="C21" s="3"/>
      <c r="D21" s="2"/>
      <c r="E21" s="5"/>
    </row>
    <row r="22" spans="1:5" ht="20.100000000000001" customHeight="1" thickBot="1" x14ac:dyDescent="0.4">
      <c r="A22" s="1"/>
      <c r="B22" s="2" t="s">
        <v>9</v>
      </c>
      <c r="C22" s="3"/>
      <c r="D22" s="25">
        <f>D16*D20</f>
        <v>1864</v>
      </c>
      <c r="E22" s="5"/>
    </row>
    <row r="23" spans="1:5" ht="9.9499999999999993" customHeight="1" thickBot="1" x14ac:dyDescent="0.4">
      <c r="A23" s="1"/>
      <c r="B23" s="2"/>
      <c r="C23" s="3"/>
      <c r="D23" s="2"/>
      <c r="E23" s="5"/>
    </row>
    <row r="24" spans="1:5" ht="20.100000000000001" customHeight="1" thickBot="1" x14ac:dyDescent="0.4">
      <c r="A24" s="1"/>
      <c r="B24" s="2" t="s">
        <v>8</v>
      </c>
      <c r="C24" s="3"/>
      <c r="D24" s="24">
        <f>IFERROR(D4/D22,0)</f>
        <v>0</v>
      </c>
      <c r="E24" s="5"/>
    </row>
    <row r="25" spans="1:5" ht="9.9499999999999993" customHeight="1" thickBot="1" x14ac:dyDescent="0.4">
      <c r="A25" s="1"/>
      <c r="B25" s="2"/>
      <c r="C25" s="3"/>
      <c r="D25" s="2"/>
      <c r="E25" s="5"/>
    </row>
    <row r="26" spans="1:5" ht="20.100000000000001" customHeight="1" thickBot="1" x14ac:dyDescent="0.4">
      <c r="A26" s="1"/>
      <c r="B26" s="2" t="s">
        <v>10</v>
      </c>
      <c r="C26" s="3"/>
      <c r="D26" s="24">
        <f>D24/60</f>
        <v>0</v>
      </c>
      <c r="E26" s="5"/>
    </row>
    <row r="27" spans="1:5" ht="9.9499999999999993" customHeight="1" thickBot="1" x14ac:dyDescent="0.4">
      <c r="A27" s="6"/>
      <c r="B27" s="7"/>
      <c r="C27" s="8"/>
      <c r="D27" s="9"/>
      <c r="E27" s="10"/>
    </row>
    <row r="28" spans="1:5" ht="24" thickBot="1" x14ac:dyDescent="0.4">
      <c r="A28" s="60" t="s">
        <v>14</v>
      </c>
      <c r="B28" s="60"/>
      <c r="C28" s="60"/>
      <c r="D28" s="60"/>
      <c r="E28" s="60"/>
    </row>
    <row r="29" spans="1:5" ht="9.9499999999999993" customHeight="1" x14ac:dyDescent="0.35">
      <c r="A29" s="11"/>
      <c r="B29" s="12"/>
      <c r="C29" s="12"/>
      <c r="D29" s="12"/>
      <c r="E29" s="13"/>
    </row>
    <row r="30" spans="1:5" ht="9.9499999999999993" customHeight="1" x14ac:dyDescent="0.35">
      <c r="A30" s="1"/>
      <c r="B30" s="14"/>
      <c r="C30" s="14"/>
      <c r="D30" s="14"/>
      <c r="E30" s="5"/>
    </row>
    <row r="31" spans="1:5" ht="20.100000000000001" customHeight="1" thickBot="1" x14ac:dyDescent="0.4">
      <c r="A31" s="1"/>
      <c r="B31" s="73" t="s">
        <v>18</v>
      </c>
      <c r="C31" s="73"/>
      <c r="D31" s="73"/>
      <c r="E31" s="5"/>
    </row>
    <row r="32" spans="1:5" ht="20.100000000000001" customHeight="1" thickBot="1" x14ac:dyDescent="0.4">
      <c r="A32" s="1"/>
      <c r="B32" s="70"/>
      <c r="C32" s="71"/>
      <c r="D32" s="72"/>
      <c r="E32" s="5"/>
    </row>
    <row r="33" spans="1:5" ht="9.9499999999999993" customHeight="1" thickBot="1" x14ac:dyDescent="0.4">
      <c r="A33" s="1"/>
      <c r="B33" s="14"/>
      <c r="C33" s="14"/>
      <c r="D33" s="14"/>
      <c r="E33" s="5"/>
    </row>
    <row r="34" spans="1:5" ht="20.100000000000001" customHeight="1" thickBot="1" x14ac:dyDescent="0.4">
      <c r="A34" s="1"/>
      <c r="B34" s="2" t="s">
        <v>11</v>
      </c>
      <c r="C34" s="14"/>
      <c r="D34" s="18"/>
      <c r="E34" s="5"/>
    </row>
    <row r="35" spans="1:5" ht="9.9499999999999993" customHeight="1" thickBot="1" x14ac:dyDescent="0.4">
      <c r="A35" s="1"/>
      <c r="B35" s="14"/>
      <c r="C35" s="14"/>
      <c r="D35" s="14"/>
      <c r="E35" s="5"/>
    </row>
    <row r="36" spans="1:5" ht="20.100000000000001" customHeight="1" thickBot="1" x14ac:dyDescent="0.4">
      <c r="A36" s="1"/>
      <c r="B36" s="2" t="s">
        <v>12</v>
      </c>
      <c r="C36" s="14"/>
      <c r="D36" s="17"/>
      <c r="E36" s="5"/>
    </row>
    <row r="37" spans="1:5" ht="9.9499999999999993" customHeight="1" thickBot="1" x14ac:dyDescent="0.4">
      <c r="A37" s="1"/>
      <c r="B37" s="14"/>
      <c r="C37" s="14"/>
      <c r="D37" s="14"/>
      <c r="E37" s="5"/>
    </row>
    <row r="38" spans="1:5" ht="20.100000000000001" customHeight="1" thickBot="1" x14ac:dyDescent="0.4">
      <c r="A38" s="1"/>
      <c r="B38" s="2" t="s">
        <v>13</v>
      </c>
      <c r="C38" s="14"/>
      <c r="D38" s="15">
        <f>IFERROR(D34*D36,0)</f>
        <v>0</v>
      </c>
      <c r="E38" s="5"/>
    </row>
    <row r="39" spans="1:5" ht="9.9499999999999993" customHeight="1" thickBot="1" x14ac:dyDescent="0.4">
      <c r="A39" s="1"/>
      <c r="B39" s="14"/>
      <c r="C39" s="14"/>
      <c r="D39" s="14"/>
      <c r="E39" s="5"/>
    </row>
    <row r="40" spans="1:5" ht="20.100000000000001" customHeight="1" thickBot="1" x14ac:dyDescent="0.4">
      <c r="A40" s="1"/>
      <c r="B40" s="2" t="s">
        <v>15</v>
      </c>
      <c r="C40" s="14"/>
      <c r="D40" s="16">
        <f>IFERROR(D38/D24,0)</f>
        <v>0</v>
      </c>
      <c r="E40" s="5"/>
    </row>
    <row r="41" spans="1:5" ht="9.9499999999999993" customHeight="1" thickBot="1" x14ac:dyDescent="0.4">
      <c r="A41" s="1"/>
      <c r="B41" s="2"/>
      <c r="C41" s="14"/>
      <c r="D41" s="2"/>
      <c r="E41" s="5"/>
    </row>
    <row r="42" spans="1:5" ht="20.100000000000001" customHeight="1" thickBot="1" x14ac:dyDescent="0.4">
      <c r="A42" s="1"/>
      <c r="B42" s="2" t="s">
        <v>16</v>
      </c>
      <c r="C42" s="14"/>
      <c r="D42" s="16">
        <f>IFERROR(D38/D18,0)</f>
        <v>0</v>
      </c>
      <c r="E42" s="5"/>
    </row>
    <row r="43" spans="1:5" ht="9.9499999999999993" customHeight="1" thickBot="1" x14ac:dyDescent="0.4">
      <c r="A43" s="1"/>
      <c r="B43" s="14"/>
      <c r="C43" s="14"/>
      <c r="D43" s="14"/>
      <c r="E43" s="5"/>
    </row>
    <row r="44" spans="1:5" ht="36.75" customHeight="1" x14ac:dyDescent="0.35">
      <c r="A44" s="64"/>
      <c r="B44" s="65"/>
      <c r="C44" s="65"/>
      <c r="D44" s="65"/>
      <c r="E44" s="66"/>
    </row>
    <row r="45" spans="1:5" ht="15" customHeight="1" thickBot="1" x14ac:dyDescent="0.4">
      <c r="A45" s="67" t="s">
        <v>39</v>
      </c>
      <c r="B45" s="68"/>
      <c r="C45" s="68"/>
      <c r="D45" s="68"/>
      <c r="E45" s="69"/>
    </row>
  </sheetData>
  <sheetProtection sheet="1" selectLockedCells="1"/>
  <mergeCells count="7">
    <mergeCell ref="A2:E2"/>
    <mergeCell ref="A28:E28"/>
    <mergeCell ref="A1:E1"/>
    <mergeCell ref="A44:E44"/>
    <mergeCell ref="A45:E45"/>
    <mergeCell ref="B32:D32"/>
    <mergeCell ref="B31:D31"/>
  </mergeCells>
  <dataValidations count="1">
    <dataValidation type="list" allowBlank="1" showErrorMessage="1" prompt="Enter 365 or 366 if leap year." sqref="D6" xr:uid="{00000000-0002-0000-0000-000000000000}">
      <formula1>"365,366"</formula1>
    </dataValidation>
  </dataValidations>
  <printOptions horizontalCentered="1" verticalCentered="1"/>
  <pageMargins left="0.7" right="0.7" top="0.75" bottom="0.75" header="0.3" footer="0.3"/>
  <pageSetup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0"/>
  <sheetViews>
    <sheetView showZeros="0" tabSelected="1" zoomScaleNormal="100" workbookViewId="0">
      <selection activeCell="J9" sqref="J9"/>
    </sheetView>
  </sheetViews>
  <sheetFormatPr defaultRowHeight="21" x14ac:dyDescent="0.35"/>
  <cols>
    <col min="1" max="1" width="20.08984375" customWidth="1"/>
    <col min="2" max="2" width="15.81640625" customWidth="1"/>
    <col min="3" max="3" width="14.7265625" customWidth="1"/>
    <col min="4" max="4" width="14.1796875" customWidth="1"/>
    <col min="5" max="5" width="11.90625" customWidth="1"/>
    <col min="6" max="6" width="14.08984375" customWidth="1"/>
    <col min="7" max="7" width="14.54296875" customWidth="1"/>
    <col min="8" max="8" width="9.6328125" bestFit="1" customWidth="1"/>
    <col min="9" max="9" width="12.54296875" customWidth="1"/>
    <col min="10" max="10" width="20" bestFit="1" customWidth="1"/>
    <col min="11" max="11" width="11.6328125" customWidth="1"/>
    <col min="12" max="12" width="11.453125" bestFit="1" customWidth="1"/>
  </cols>
  <sheetData>
    <row r="1" spans="1:12" ht="37.5" customHeight="1" x14ac:dyDescent="0.35">
      <c r="A1" s="76"/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ht="36" x14ac:dyDescent="0.55000000000000004">
      <c r="A2" s="74" t="s">
        <v>37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12" ht="15" customHeight="1" x14ac:dyDescent="0.4">
      <c r="A3" s="28"/>
      <c r="B3" s="26"/>
      <c r="C3" s="26"/>
      <c r="D3" s="26"/>
      <c r="E3" s="26"/>
      <c r="F3" s="26"/>
      <c r="G3" s="26"/>
      <c r="H3" s="26"/>
      <c r="I3" s="26"/>
      <c r="J3" s="29"/>
      <c r="K3" s="29"/>
      <c r="L3" s="29"/>
    </row>
    <row r="4" spans="1:12" ht="26.25" x14ac:dyDescent="0.4">
      <c r="A4" s="27" t="s">
        <v>28</v>
      </c>
      <c r="B4" s="44">
        <f>'Value of Time'!D22</f>
        <v>1864</v>
      </c>
      <c r="C4" s="26"/>
      <c r="D4" s="27" t="s">
        <v>29</v>
      </c>
      <c r="E4" s="43" t="e">
        <f>SUM(Table1[Max Time Allocation])+Table1[[#Totals],[Less Time Needed]]</f>
        <v>#DIV/0!</v>
      </c>
      <c r="F4" s="26"/>
      <c r="G4" s="27" t="s">
        <v>27</v>
      </c>
      <c r="H4" s="26"/>
      <c r="I4" s="42" t="e">
        <f>B4-E4</f>
        <v>#DIV/0!</v>
      </c>
      <c r="J4" s="29"/>
      <c r="K4" s="29"/>
      <c r="L4" s="29"/>
    </row>
    <row r="5" spans="1:12" ht="26.25" x14ac:dyDescent="0.4">
      <c r="A5" s="27"/>
      <c r="B5" s="40"/>
      <c r="C5" s="26"/>
      <c r="D5" s="27"/>
      <c r="E5" s="34"/>
      <c r="F5" s="26"/>
      <c r="G5" s="27"/>
      <c r="H5" s="26"/>
      <c r="I5" s="41"/>
      <c r="J5" s="29"/>
      <c r="K5" s="29"/>
      <c r="L5" s="29"/>
    </row>
    <row r="6" spans="1:12" ht="26.25" x14ac:dyDescent="0.4">
      <c r="A6" s="27" t="s">
        <v>32</v>
      </c>
      <c r="B6" s="46">
        <f>B4/'Value of Time'!D20</f>
        <v>233</v>
      </c>
      <c r="C6" s="26"/>
      <c r="D6" s="27" t="s">
        <v>33</v>
      </c>
      <c r="E6" s="47" t="e">
        <f>E4/'Value of Time'!D20</f>
        <v>#DIV/0!</v>
      </c>
      <c r="F6" s="26"/>
      <c r="G6" s="27" t="s">
        <v>34</v>
      </c>
      <c r="H6" s="26"/>
      <c r="I6" s="42" t="e">
        <f>B6-E6</f>
        <v>#DIV/0!</v>
      </c>
      <c r="J6" s="29"/>
      <c r="K6" s="29"/>
      <c r="L6" s="29"/>
    </row>
    <row r="7" spans="1:12" ht="24.95" customHeight="1" x14ac:dyDescent="0.35">
      <c r="A7" s="33"/>
      <c r="B7" s="34"/>
      <c r="C7" s="34"/>
      <c r="D7" s="34"/>
      <c r="E7" s="34"/>
      <c r="F7" s="34"/>
      <c r="G7" s="34"/>
      <c r="H7" s="34"/>
      <c r="I7" s="34"/>
      <c r="J7" s="35"/>
      <c r="K7" s="35"/>
      <c r="L7" s="35"/>
    </row>
    <row r="8" spans="1:12" x14ac:dyDescent="0.35">
      <c r="A8" s="49" t="s">
        <v>20</v>
      </c>
      <c r="B8" s="50" t="s">
        <v>38</v>
      </c>
      <c r="C8" s="50" t="s">
        <v>21</v>
      </c>
      <c r="D8" s="50" t="s">
        <v>22</v>
      </c>
      <c r="E8" s="50" t="s">
        <v>23</v>
      </c>
      <c r="F8" s="50" t="s">
        <v>24</v>
      </c>
      <c r="G8" s="50" t="s">
        <v>31</v>
      </c>
      <c r="H8" s="50" t="s">
        <v>25</v>
      </c>
      <c r="I8" s="50" t="s">
        <v>26</v>
      </c>
      <c r="J8" s="51" t="s">
        <v>30</v>
      </c>
      <c r="K8" s="51" t="s">
        <v>35</v>
      </c>
      <c r="L8" s="51" t="s">
        <v>36</v>
      </c>
    </row>
    <row r="9" spans="1:12" x14ac:dyDescent="0.35">
      <c r="A9" s="30"/>
      <c r="G9" s="36"/>
      <c r="H9" s="38"/>
      <c r="I9" s="36">
        <f>Table1[[#This Row],[Rev Potential]]*Table1[[#This Row],[Forecast]]</f>
        <v>0</v>
      </c>
      <c r="J9" s="48" t="e">
        <f>Table1[[#This Row],[Value]]/'Value of Time'!D$24</f>
        <v>#DIV/0!</v>
      </c>
      <c r="K9" s="48"/>
      <c r="L9" s="45" t="e">
        <f>Table1[[#This Row],[Max Time Allocation]]-Table1[[#This Row],[Less Time Needed]]</f>
        <v>#DIV/0!</v>
      </c>
    </row>
    <row r="10" spans="1:12" x14ac:dyDescent="0.35">
      <c r="A10" s="30"/>
      <c r="G10" s="36"/>
      <c r="H10" s="38"/>
      <c r="I10" s="36">
        <f>Table1[[#This Row],[Rev Potential]]*Table1[[#This Row],[Forecast]]</f>
        <v>0</v>
      </c>
      <c r="J10" s="48" t="e">
        <f>Table1[[#This Row],[Value]]/'Value of Time'!D$24</f>
        <v>#DIV/0!</v>
      </c>
      <c r="K10" s="48"/>
      <c r="L10" s="45" t="e">
        <f>Table1[[#This Row],[Max Time Allocation]]-Table1[[#This Row],[Less Time Needed]]</f>
        <v>#DIV/0!</v>
      </c>
    </row>
    <row r="11" spans="1:12" x14ac:dyDescent="0.35">
      <c r="A11" s="30"/>
      <c r="G11" s="36"/>
      <c r="H11" s="38"/>
      <c r="I11" s="36">
        <f>Table1[[#This Row],[Rev Potential]]*Table1[[#This Row],[Forecast]]</f>
        <v>0</v>
      </c>
      <c r="J11" s="48" t="e">
        <f>Table1[[#This Row],[Value]]/'Value of Time'!D$24</f>
        <v>#DIV/0!</v>
      </c>
      <c r="K11" s="48"/>
      <c r="L11" s="45" t="e">
        <f>Table1[[#This Row],[Max Time Allocation]]-Table1[[#This Row],[Less Time Needed]]</f>
        <v>#DIV/0!</v>
      </c>
    </row>
    <row r="12" spans="1:12" x14ac:dyDescent="0.35">
      <c r="A12" s="30"/>
      <c r="G12" s="36"/>
      <c r="H12" s="38"/>
      <c r="I12" s="36">
        <f>Table1[[#This Row],[Rev Potential]]*Table1[[#This Row],[Forecast]]</f>
        <v>0</v>
      </c>
      <c r="J12" s="48" t="e">
        <f>Table1[[#This Row],[Value]]/'Value of Time'!D$24</f>
        <v>#DIV/0!</v>
      </c>
      <c r="K12" s="48"/>
      <c r="L12" s="45" t="e">
        <f>Table1[[#This Row],[Max Time Allocation]]-Table1[[#This Row],[Less Time Needed]]</f>
        <v>#DIV/0!</v>
      </c>
    </row>
    <row r="13" spans="1:12" x14ac:dyDescent="0.35">
      <c r="A13" s="30"/>
      <c r="G13" s="36"/>
      <c r="H13" s="38"/>
      <c r="I13" s="36">
        <f>Table1[[#This Row],[Rev Potential]]*Table1[[#This Row],[Forecast]]</f>
        <v>0</v>
      </c>
      <c r="J13" s="48" t="e">
        <f>Table1[[#This Row],[Value]]/'Value of Time'!D$24</f>
        <v>#DIV/0!</v>
      </c>
      <c r="K13" s="48"/>
      <c r="L13" s="45" t="e">
        <f>Table1[[#This Row],[Max Time Allocation]]-Table1[[#This Row],[Less Time Needed]]</f>
        <v>#DIV/0!</v>
      </c>
    </row>
    <row r="14" spans="1:12" x14ac:dyDescent="0.35">
      <c r="A14" s="30"/>
      <c r="G14" s="36"/>
      <c r="H14" s="38"/>
      <c r="I14" s="36">
        <f>Table1[[#This Row],[Rev Potential]]*Table1[[#This Row],[Forecast]]</f>
        <v>0</v>
      </c>
      <c r="J14" s="48" t="e">
        <f>Table1[[#This Row],[Value]]/'Value of Time'!D$24</f>
        <v>#DIV/0!</v>
      </c>
      <c r="K14" s="48"/>
      <c r="L14" s="45" t="e">
        <f>Table1[[#This Row],[Max Time Allocation]]-Table1[[#This Row],[Less Time Needed]]</f>
        <v>#DIV/0!</v>
      </c>
    </row>
    <row r="15" spans="1:12" x14ac:dyDescent="0.35">
      <c r="A15" s="30"/>
      <c r="G15" s="36"/>
      <c r="H15" s="38"/>
      <c r="I15" s="36">
        <f>Table1[[#This Row],[Rev Potential]]*Table1[[#This Row],[Forecast]]</f>
        <v>0</v>
      </c>
      <c r="J15" s="48" t="e">
        <f>Table1[[#This Row],[Value]]/'Value of Time'!D$24</f>
        <v>#DIV/0!</v>
      </c>
      <c r="K15" s="48"/>
      <c r="L15" s="45" t="e">
        <f>Table1[[#This Row],[Max Time Allocation]]-Table1[[#This Row],[Less Time Needed]]</f>
        <v>#DIV/0!</v>
      </c>
    </row>
    <row r="16" spans="1:12" x14ac:dyDescent="0.35">
      <c r="A16" s="30"/>
      <c r="G16" s="36"/>
      <c r="H16" s="38"/>
      <c r="I16" s="36">
        <f>Table1[[#This Row],[Rev Potential]]*Table1[[#This Row],[Forecast]]</f>
        <v>0</v>
      </c>
      <c r="J16" s="48" t="e">
        <f>Table1[[#This Row],[Value]]/'Value of Time'!D$24</f>
        <v>#DIV/0!</v>
      </c>
      <c r="K16" s="48"/>
      <c r="L16" s="45" t="e">
        <f>Table1[[#This Row],[Max Time Allocation]]-Table1[[#This Row],[Less Time Needed]]</f>
        <v>#DIV/0!</v>
      </c>
    </row>
    <row r="17" spans="1:12" x14ac:dyDescent="0.35">
      <c r="A17" s="30"/>
      <c r="G17" s="36"/>
      <c r="H17" s="38"/>
      <c r="I17" s="36">
        <f>Table1[[#This Row],[Rev Potential]]*Table1[[#This Row],[Forecast]]</f>
        <v>0</v>
      </c>
      <c r="J17" s="48" t="e">
        <f>Table1[[#This Row],[Value]]/'Value of Time'!D$24</f>
        <v>#DIV/0!</v>
      </c>
      <c r="K17" s="48"/>
      <c r="L17" s="45" t="e">
        <f>Table1[[#This Row],[Max Time Allocation]]-Table1[[#This Row],[Less Time Needed]]</f>
        <v>#DIV/0!</v>
      </c>
    </row>
    <row r="18" spans="1:12" x14ac:dyDescent="0.35">
      <c r="A18" s="30"/>
      <c r="G18" s="36"/>
      <c r="H18" s="38"/>
      <c r="I18" s="36">
        <f>Table1[[#This Row],[Rev Potential]]*Table1[[#This Row],[Forecast]]</f>
        <v>0</v>
      </c>
      <c r="J18" s="48" t="e">
        <f>Table1[[#This Row],[Value]]/'Value of Time'!D$24</f>
        <v>#DIV/0!</v>
      </c>
      <c r="K18" s="48"/>
      <c r="L18" s="45" t="e">
        <f>Table1[[#This Row],[Max Time Allocation]]-Table1[[#This Row],[Less Time Needed]]</f>
        <v>#DIV/0!</v>
      </c>
    </row>
    <row r="19" spans="1:12" ht="21.75" thickBot="1" x14ac:dyDescent="0.4">
      <c r="A19" s="31"/>
      <c r="B19" s="32"/>
      <c r="C19" s="32"/>
      <c r="D19" s="32"/>
      <c r="E19" s="32"/>
      <c r="F19" s="32"/>
      <c r="G19" s="37"/>
      <c r="H19" s="39"/>
      <c r="I19" s="37">
        <f>Table1[[#This Row],[Rev Potential]]*Table1[[#This Row],[Forecast]]</f>
        <v>0</v>
      </c>
      <c r="J19" s="48" t="e">
        <f>Table1[[#This Row],[Value]]/'Value of Time'!D$24</f>
        <v>#DIV/0!</v>
      </c>
      <c r="K19" s="48"/>
      <c r="L19" s="45" t="e">
        <f>Table1[[#This Row],[Max Time Allocation]]-Table1[[#This Row],[Less Time Needed]]</f>
        <v>#DIV/0!</v>
      </c>
    </row>
    <row r="20" spans="1:12" x14ac:dyDescent="0.35">
      <c r="A20" s="52"/>
      <c r="B20" s="52"/>
      <c r="C20" s="52"/>
      <c r="D20" s="52"/>
      <c r="E20" s="53">
        <f>SUMIF(E9:E19, "X", G9:G19)</f>
        <v>0</v>
      </c>
      <c r="F20" s="53">
        <f>SUMIF(F9:F19, "X", G9:G19)</f>
        <v>0</v>
      </c>
      <c r="G20" s="53">
        <f>SUM(G9:G19)</f>
        <v>0</v>
      </c>
      <c r="H20" s="54"/>
      <c r="I20" s="53">
        <f>SUM(I9:I19)</f>
        <v>0</v>
      </c>
      <c r="J20" s="55" t="e">
        <f>SUM(J9:J19)</f>
        <v>#DIV/0!</v>
      </c>
      <c r="K20" s="56">
        <f>SUM(K9:K19)</f>
        <v>0</v>
      </c>
      <c r="L20" s="56" t="e">
        <f>SUM(L9:L19)</f>
        <v>#DIV/0!</v>
      </c>
    </row>
  </sheetData>
  <mergeCells count="2">
    <mergeCell ref="A2:L2"/>
    <mergeCell ref="A1:L1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Value of Time</vt:lpstr>
      <vt:lpstr>Time Allocation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Sharp</dc:creator>
  <cp:lastModifiedBy>Andrew Sharp</cp:lastModifiedBy>
  <cp:lastPrinted>2019-01-28T16:35:20Z</cp:lastPrinted>
  <dcterms:created xsi:type="dcterms:W3CDTF">2017-01-24T12:37:24Z</dcterms:created>
  <dcterms:modified xsi:type="dcterms:W3CDTF">2025-12-09T14:22:05Z</dcterms:modified>
</cp:coreProperties>
</file>